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C:\Users\ayusi\Downloads\New folder (6)\"/>
    </mc:Choice>
  </mc:AlternateContent>
  <xr:revisionPtr revIDLastSave="0" documentId="13_ncr:1_{88831E5F-223E-4DA7-B47A-F94C530E9729}" xr6:coauthVersionLast="47" xr6:coauthVersionMax="47" xr10:uidLastSave="{00000000-0000-0000-0000-000000000000}"/>
  <bookViews>
    <workbookView xWindow="-110" yWindow="-110" windowWidth="19420" windowHeight="1030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I268" i="1"/>
  <c r="I282" i="1"/>
  <c r="H282" i="1"/>
  <c r="I281" i="1"/>
  <c r="H281" i="1"/>
  <c r="I280" i="1"/>
  <c r="H280" i="1"/>
  <c r="I279" i="1"/>
  <c r="H279" i="1"/>
  <c r="I278" i="1"/>
  <c r="H278" i="1"/>
  <c r="J278" i="1" s="1"/>
  <c r="I277" i="1"/>
  <c r="H277" i="1"/>
  <c r="I276" i="1"/>
  <c r="H276" i="1"/>
  <c r="I275" i="1"/>
  <c r="H275" i="1"/>
  <c r="I274" i="1"/>
  <c r="H274" i="1"/>
  <c r="J274" i="1" s="1"/>
  <c r="I273" i="1"/>
  <c r="H273" i="1"/>
  <c r="I272" i="1"/>
  <c r="H272" i="1"/>
  <c r="I271" i="1"/>
  <c r="H271" i="1"/>
  <c r="I270" i="1"/>
  <c r="H270" i="1"/>
  <c r="J270" i="1" s="1"/>
  <c r="I269" i="1"/>
  <c r="H269" i="1"/>
  <c r="I267" i="1"/>
  <c r="H267" i="1"/>
  <c r="I266" i="1"/>
  <c r="H266" i="1"/>
  <c r="I265" i="1"/>
  <c r="H265" i="1"/>
  <c r="J265" i="1" s="1"/>
  <c r="I264" i="1"/>
  <c r="H264" i="1"/>
  <c r="I263" i="1"/>
  <c r="H263" i="1"/>
  <c r="I262" i="1"/>
  <c r="H262" i="1"/>
  <c r="I261" i="1"/>
  <c r="H261" i="1"/>
  <c r="J261" i="1" s="1"/>
  <c r="I260" i="1"/>
  <c r="H260" i="1"/>
  <c r="I259" i="1"/>
  <c r="H259" i="1"/>
  <c r="I258" i="1"/>
  <c r="H258" i="1"/>
  <c r="I257" i="1"/>
  <c r="H257" i="1"/>
  <c r="J257" i="1" s="1"/>
  <c r="I256" i="1"/>
  <c r="H256" i="1"/>
  <c r="I255" i="1"/>
  <c r="H255" i="1"/>
  <c r="I254" i="1"/>
  <c r="H254" i="1"/>
  <c r="I253" i="1"/>
  <c r="H253" i="1"/>
  <c r="J253" i="1" s="1"/>
  <c r="I252" i="1"/>
  <c r="H252" i="1"/>
  <c r="I251" i="1"/>
  <c r="H251" i="1"/>
  <c r="I250" i="1"/>
  <c r="H250" i="1"/>
  <c r="I249" i="1"/>
  <c r="H249" i="1"/>
  <c r="J249" i="1" s="1"/>
  <c r="I248" i="1"/>
  <c r="H248" i="1"/>
  <c r="I247" i="1"/>
  <c r="H247" i="1"/>
  <c r="I246" i="1"/>
  <c r="H246" i="1"/>
  <c r="I245" i="1"/>
  <c r="H245" i="1"/>
  <c r="J245" i="1" s="1"/>
  <c r="I244" i="1"/>
  <c r="H244" i="1"/>
  <c r="I243" i="1"/>
  <c r="H243" i="1"/>
  <c r="I242" i="1"/>
  <c r="H242" i="1"/>
  <c r="I241" i="1"/>
  <c r="H241" i="1"/>
  <c r="J241" i="1" s="1"/>
  <c r="I240" i="1"/>
  <c r="H240" i="1"/>
  <c r="I239" i="1"/>
  <c r="H239" i="1"/>
  <c r="I238" i="1"/>
  <c r="H238" i="1"/>
  <c r="I237" i="1"/>
  <c r="H237" i="1"/>
  <c r="J237" i="1" s="1"/>
  <c r="I236" i="1"/>
  <c r="H236" i="1"/>
  <c r="I235" i="1"/>
  <c r="H235" i="1"/>
  <c r="I234" i="1"/>
  <c r="H234" i="1"/>
  <c r="I233" i="1"/>
  <c r="H233" i="1"/>
  <c r="J233" i="1" s="1"/>
  <c r="I232" i="1"/>
  <c r="H232" i="1"/>
  <c r="I231" i="1"/>
  <c r="H231" i="1"/>
  <c r="I230" i="1"/>
  <c r="H230" i="1"/>
  <c r="I229" i="1"/>
  <c r="H229" i="1"/>
  <c r="J229" i="1" s="1"/>
  <c r="I228" i="1"/>
  <c r="H228" i="1"/>
  <c r="I227" i="1"/>
  <c r="H227" i="1"/>
  <c r="I226" i="1"/>
  <c r="H226" i="1"/>
  <c r="I225" i="1"/>
  <c r="H225" i="1"/>
  <c r="J225" i="1" s="1"/>
  <c r="I224" i="1"/>
  <c r="H224" i="1"/>
  <c r="I223" i="1"/>
  <c r="H223" i="1"/>
  <c r="I222" i="1"/>
  <c r="H222" i="1"/>
  <c r="I221" i="1"/>
  <c r="H221" i="1"/>
  <c r="J221" i="1" s="1"/>
  <c r="I220" i="1"/>
  <c r="H220" i="1"/>
  <c r="I219" i="1"/>
  <c r="H219" i="1"/>
  <c r="I218" i="1"/>
  <c r="H218" i="1"/>
  <c r="I217" i="1"/>
  <c r="H217" i="1"/>
  <c r="J217" i="1" s="1"/>
  <c r="I216" i="1"/>
  <c r="H216" i="1"/>
  <c r="I215" i="1"/>
  <c r="H215" i="1"/>
  <c r="I214" i="1"/>
  <c r="H214" i="1"/>
  <c r="I213" i="1"/>
  <c r="H213" i="1"/>
  <c r="J213" i="1" s="1"/>
  <c r="I212" i="1"/>
  <c r="H212" i="1"/>
  <c r="I211" i="1"/>
  <c r="H211" i="1"/>
  <c r="I210" i="1"/>
  <c r="H210" i="1"/>
  <c r="I209" i="1"/>
  <c r="H209" i="1"/>
  <c r="J209" i="1" s="1"/>
  <c r="I208" i="1"/>
  <c r="H208" i="1"/>
  <c r="I207" i="1"/>
  <c r="H207" i="1"/>
  <c r="I206" i="1"/>
  <c r="H206" i="1"/>
  <c r="I205" i="1"/>
  <c r="H205" i="1"/>
  <c r="J205" i="1" s="1"/>
  <c r="I204" i="1"/>
  <c r="H204" i="1"/>
  <c r="I203" i="1"/>
  <c r="H203" i="1"/>
  <c r="I202" i="1"/>
  <c r="H202" i="1"/>
  <c r="I201" i="1"/>
  <c r="H201" i="1"/>
  <c r="J201" i="1" s="1"/>
  <c r="I200" i="1"/>
  <c r="H200" i="1"/>
  <c r="I199" i="1"/>
  <c r="H199" i="1"/>
  <c r="I198" i="1"/>
  <c r="H198" i="1"/>
  <c r="I197" i="1"/>
  <c r="H197" i="1"/>
  <c r="J197" i="1" s="1"/>
  <c r="I196" i="1"/>
  <c r="H196" i="1"/>
  <c r="I195" i="1"/>
  <c r="H195" i="1"/>
  <c r="I194" i="1"/>
  <c r="H194" i="1"/>
  <c r="I193" i="1"/>
  <c r="H193" i="1"/>
  <c r="J193" i="1" s="1"/>
  <c r="I192" i="1"/>
  <c r="H192" i="1"/>
  <c r="I191" i="1"/>
  <c r="H191" i="1"/>
  <c r="I190" i="1"/>
  <c r="H190" i="1"/>
  <c r="I189" i="1"/>
  <c r="H189" i="1"/>
  <c r="J189" i="1" s="1"/>
  <c r="I188" i="1"/>
  <c r="H188" i="1"/>
  <c r="I187" i="1"/>
  <c r="H187" i="1"/>
  <c r="I186" i="1"/>
  <c r="H186" i="1"/>
  <c r="I185" i="1"/>
  <c r="H185" i="1"/>
  <c r="J185" i="1" s="1"/>
  <c r="I184" i="1"/>
  <c r="H184" i="1"/>
  <c r="I183" i="1"/>
  <c r="H183" i="1"/>
  <c r="I182" i="1"/>
  <c r="H182" i="1"/>
  <c r="I181" i="1"/>
  <c r="H181" i="1"/>
  <c r="J181" i="1" s="1"/>
  <c r="I180" i="1"/>
  <c r="H180" i="1"/>
  <c r="I179" i="1"/>
  <c r="H179" i="1"/>
  <c r="I178" i="1"/>
  <c r="H178" i="1"/>
  <c r="I177" i="1"/>
  <c r="H177" i="1"/>
  <c r="J177" i="1" s="1"/>
  <c r="I176" i="1"/>
  <c r="H176" i="1"/>
  <c r="I175" i="1"/>
  <c r="H175" i="1"/>
  <c r="I174" i="1"/>
  <c r="H174" i="1"/>
  <c r="I173" i="1"/>
  <c r="H173" i="1"/>
  <c r="J173" i="1" s="1"/>
  <c r="I172" i="1"/>
  <c r="H172" i="1"/>
  <c r="I171" i="1"/>
  <c r="H171" i="1"/>
  <c r="I170" i="1"/>
  <c r="H170" i="1"/>
  <c r="I169" i="1"/>
  <c r="H169" i="1"/>
  <c r="J169" i="1" s="1"/>
  <c r="I168" i="1"/>
  <c r="H168" i="1"/>
  <c r="I167" i="1"/>
  <c r="H167" i="1"/>
  <c r="I166" i="1"/>
  <c r="H166" i="1"/>
  <c r="I165" i="1"/>
  <c r="H165" i="1"/>
  <c r="J165" i="1" s="1"/>
  <c r="I164" i="1"/>
  <c r="H164" i="1"/>
  <c r="I163" i="1"/>
  <c r="H163" i="1"/>
  <c r="I162" i="1"/>
  <c r="H162" i="1"/>
  <c r="I161" i="1"/>
  <c r="H161" i="1"/>
  <c r="J161" i="1" s="1"/>
  <c r="I160" i="1"/>
  <c r="H160" i="1"/>
  <c r="I159" i="1"/>
  <c r="H159" i="1"/>
  <c r="I158" i="1"/>
  <c r="H158" i="1"/>
  <c r="I157" i="1"/>
  <c r="H157" i="1"/>
  <c r="J157" i="1" s="1"/>
  <c r="I156" i="1"/>
  <c r="H156" i="1"/>
  <c r="I155" i="1"/>
  <c r="H155" i="1"/>
  <c r="I154" i="1"/>
  <c r="H154" i="1"/>
  <c r="I153" i="1"/>
  <c r="H153" i="1"/>
  <c r="J153" i="1" s="1"/>
  <c r="I152" i="1"/>
  <c r="H152" i="1"/>
  <c r="I151" i="1"/>
  <c r="H151" i="1"/>
  <c r="I150" i="1"/>
  <c r="H150" i="1"/>
  <c r="I149" i="1"/>
  <c r="H149" i="1"/>
  <c r="J149" i="1" s="1"/>
  <c r="I148" i="1"/>
  <c r="H148" i="1"/>
  <c r="I147" i="1"/>
  <c r="H147" i="1"/>
  <c r="I146" i="1"/>
  <c r="H146" i="1"/>
  <c r="I145" i="1"/>
  <c r="H145" i="1"/>
  <c r="J145" i="1" s="1"/>
  <c r="I144" i="1"/>
  <c r="H144" i="1"/>
  <c r="I143" i="1"/>
  <c r="H143" i="1"/>
  <c r="I142" i="1"/>
  <c r="H142" i="1"/>
  <c r="I141" i="1"/>
  <c r="H141" i="1"/>
  <c r="I140" i="1"/>
  <c r="H140" i="1"/>
  <c r="I139" i="1"/>
  <c r="H139" i="1"/>
  <c r="I138" i="1"/>
  <c r="H138" i="1"/>
  <c r="I137" i="1"/>
  <c r="H137" i="1"/>
  <c r="J137" i="1" s="1"/>
  <c r="I136" i="1"/>
  <c r="H136" i="1"/>
  <c r="I135" i="1"/>
  <c r="H135" i="1"/>
  <c r="I134" i="1"/>
  <c r="H134" i="1"/>
  <c r="I133" i="1"/>
  <c r="H133" i="1"/>
  <c r="J133" i="1" s="1"/>
  <c r="I132" i="1"/>
  <c r="H132" i="1"/>
  <c r="I131" i="1"/>
  <c r="H131" i="1"/>
  <c r="I130" i="1"/>
  <c r="H130" i="1"/>
  <c r="I129" i="1"/>
  <c r="H129" i="1"/>
  <c r="J129" i="1" s="1"/>
  <c r="I128" i="1"/>
  <c r="H128" i="1"/>
  <c r="I127" i="1"/>
  <c r="H127" i="1"/>
  <c r="I126" i="1"/>
  <c r="H126" i="1"/>
  <c r="I125" i="1"/>
  <c r="H125" i="1"/>
  <c r="J125" i="1" s="1"/>
  <c r="I124" i="1"/>
  <c r="H124" i="1"/>
  <c r="I123" i="1"/>
  <c r="H123" i="1"/>
  <c r="I122" i="1"/>
  <c r="H122" i="1"/>
  <c r="I121" i="1"/>
  <c r="H121" i="1"/>
  <c r="J121" i="1" s="1"/>
  <c r="I120" i="1"/>
  <c r="H120" i="1"/>
  <c r="I119" i="1"/>
  <c r="H119" i="1"/>
  <c r="I118" i="1"/>
  <c r="H118" i="1"/>
  <c r="I117" i="1"/>
  <c r="H117" i="1"/>
  <c r="J117" i="1" s="1"/>
  <c r="I116" i="1"/>
  <c r="H116" i="1"/>
  <c r="I115" i="1"/>
  <c r="H115" i="1"/>
  <c r="I114" i="1"/>
  <c r="H114" i="1"/>
  <c r="I113" i="1"/>
  <c r="H113" i="1"/>
  <c r="J113" i="1" s="1"/>
  <c r="I112" i="1"/>
  <c r="H112" i="1"/>
  <c r="I111" i="1"/>
  <c r="H111" i="1"/>
  <c r="I110" i="1"/>
  <c r="H110" i="1"/>
  <c r="I109" i="1"/>
  <c r="H109" i="1"/>
  <c r="I108" i="1"/>
  <c r="H108" i="1"/>
  <c r="I107" i="1"/>
  <c r="H107" i="1"/>
  <c r="I106" i="1"/>
  <c r="H106" i="1"/>
  <c r="I105" i="1"/>
  <c r="H105" i="1"/>
  <c r="J105" i="1" s="1"/>
  <c r="I104" i="1"/>
  <c r="H104" i="1"/>
  <c r="I103" i="1"/>
  <c r="H103" i="1"/>
  <c r="I102" i="1"/>
  <c r="H102" i="1"/>
  <c r="I101" i="1"/>
  <c r="H101" i="1"/>
  <c r="J101" i="1" s="1"/>
  <c r="I100" i="1"/>
  <c r="H100" i="1"/>
  <c r="I99" i="1"/>
  <c r="H99" i="1"/>
  <c r="I98" i="1"/>
  <c r="H98" i="1"/>
  <c r="I97" i="1"/>
  <c r="H97" i="1"/>
  <c r="J97" i="1" s="1"/>
  <c r="I96" i="1"/>
  <c r="H96" i="1"/>
  <c r="I95" i="1"/>
  <c r="H95" i="1"/>
  <c r="I94" i="1"/>
  <c r="H94" i="1"/>
  <c r="I93" i="1"/>
  <c r="H93" i="1"/>
  <c r="J93" i="1" s="1"/>
  <c r="I92" i="1"/>
  <c r="H92" i="1"/>
  <c r="I91" i="1"/>
  <c r="H91" i="1"/>
  <c r="I90" i="1"/>
  <c r="H90" i="1"/>
  <c r="I89" i="1"/>
  <c r="H89" i="1"/>
  <c r="J89" i="1" s="1"/>
  <c r="I88" i="1"/>
  <c r="H88" i="1"/>
  <c r="I87" i="1"/>
  <c r="H87" i="1"/>
  <c r="I86" i="1"/>
  <c r="H86" i="1"/>
  <c r="I85" i="1"/>
  <c r="H85" i="1"/>
  <c r="J85" i="1" s="1"/>
  <c r="I84" i="1"/>
  <c r="H84" i="1"/>
  <c r="I83" i="1"/>
  <c r="H83" i="1"/>
  <c r="I82" i="1"/>
  <c r="H82" i="1"/>
  <c r="I81" i="1"/>
  <c r="H81" i="1"/>
  <c r="J81" i="1" s="1"/>
  <c r="I80" i="1"/>
  <c r="H80" i="1"/>
  <c r="I79" i="1"/>
  <c r="H79" i="1"/>
  <c r="I78" i="1"/>
  <c r="H78" i="1"/>
  <c r="I77" i="1"/>
  <c r="H77" i="1"/>
  <c r="J77" i="1" s="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J33" i="1" s="1"/>
  <c r="I32" i="1"/>
  <c r="H32" i="1"/>
  <c r="I31" i="1"/>
  <c r="H31" i="1"/>
  <c r="I30" i="1"/>
  <c r="H30" i="1"/>
  <c r="I29" i="1"/>
  <c r="H29" i="1"/>
  <c r="J29" i="1" s="1"/>
  <c r="I28" i="1"/>
  <c r="H28" i="1"/>
  <c r="I27" i="1"/>
  <c r="H27" i="1"/>
  <c r="I26" i="1"/>
  <c r="H26" i="1"/>
  <c r="I25" i="1"/>
  <c r="H25" i="1"/>
  <c r="J25" i="1" s="1"/>
  <c r="I24" i="1"/>
  <c r="H24" i="1"/>
  <c r="I23" i="1"/>
  <c r="H23" i="1"/>
  <c r="I22" i="1"/>
  <c r="H22" i="1"/>
  <c r="I21" i="1"/>
  <c r="H21" i="1"/>
  <c r="J21" i="1" s="1"/>
  <c r="I20" i="1"/>
  <c r="H20" i="1"/>
  <c r="I19" i="1"/>
  <c r="H19" i="1"/>
  <c r="I18" i="1"/>
  <c r="H18" i="1"/>
  <c r="I17" i="1"/>
  <c r="H17" i="1"/>
  <c r="J17" i="1" s="1"/>
  <c r="I16" i="1"/>
  <c r="H16" i="1"/>
  <c r="I15" i="1"/>
  <c r="H15" i="1"/>
  <c r="I14" i="1"/>
  <c r="H14" i="1"/>
  <c r="I13" i="1"/>
  <c r="H13" i="1"/>
  <c r="J13" i="1" s="1"/>
  <c r="I12" i="1"/>
  <c r="H12" i="1"/>
  <c r="I11" i="1"/>
  <c r="H11" i="1"/>
  <c r="I10" i="1"/>
  <c r="H10" i="1"/>
  <c r="J141" i="1" l="1"/>
  <c r="J282" i="1"/>
  <c r="J73" i="1"/>
  <c r="J109" i="1"/>
  <c r="J37"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90"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<sst xmlns="http://schemas.openxmlformats.org/spreadsheetml/2006/main" count="849" uniqueCount="586">
  <si>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</si>
  <si>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</si>
  <si>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</si>
  <si>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</si>
  <si>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</si>
  <si>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</si>
  <si>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</si>
  <si>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</si>
  <si>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</si>
  <si>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</si>
  <si>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</si>
  <si>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</si>
  <si>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</si>
  <si>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</si>
  <si>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</si>
  <si>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</si>
  <si>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</si>
  <si>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</si>
  <si>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</si>
  <si>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</si>
  <si>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</si>
  <si>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</si>
  <si>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</si>
  <si>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</si>
  <si>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</si>
  <si>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</si>
  <si>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</si>
  <si>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</si>
  <si>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</si>
  <si>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</si>
  <si>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</si>
  <si>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</si>
  <si>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</si>
  <si>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</si>
  <si>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</si>
  <si>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</si>
  <si>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</si>
  <si>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</si>
  <si>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</si>
  <si>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</si>
  <si>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</si>
  <si>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</si>
  <si>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</si>
  <si>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</si>
  <si>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</si>
  <si>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</si>
  <si>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</si>
  <si>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</si>
  <si>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</si>
  <si>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</si>
  <si>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</si>
  <si>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</si>
  <si>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</si>
  <si>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</si>
  <si>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</si>
  <si>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</si>
  <si>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</si>
  <si>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</si>
  <si>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</si>
  <si>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</si>
  <si>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</si>
  <si>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</si>
  <si>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</si>
  <si>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</si>
  <si>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</si>
  <si>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</si>
  <si>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</si>
  <si>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</si>
  <si>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</si>
  <si>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</si>
  <si>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</si>
  <si>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</si>
  <si>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</si>
  <si>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</si>
  <si>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</si>
  <si>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</si>
  <si>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</si>
  <si>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</si>
  <si>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</si>
  <si>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</si>
  <si>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</si>
  <si>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</si>
  <si>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</si>
  <si>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</si>
  <si>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</si>
  <si>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</si>
  <si>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</si>
  <si>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</si>
  <si>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</si>
  <si>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</si>
  <si>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</si>
  <si>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</si>
  <si>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</si>
  <si>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</si>
  <si>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</si>
  <si>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</si>
  <si>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</si>
  <si>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</si>
  <si>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</si>
  <si>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</si>
  <si>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</si>
  <si>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</si>
  <si>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</si>
  <si>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</si>
  <si>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</si>
  <si>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</si>
  <si>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</si>
  <si>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</si>
  <si>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</si>
  <si>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</si>
  <si>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</si>
  <si>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</si>
  <si>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</si>
  <si>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</si>
  <si>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</si>
  <si>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</si>
  <si>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</si>
  <si>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</si>
  <si>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</si>
  <si>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</si>
  <si>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</si>
  <si>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</si>
  <si>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</si>
  <si>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</si>
  <si>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</si>
  <si>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</si>
  <si>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</si>
  <si>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</si>
  <si>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</si>
  <si>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</si>
  <si>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</si>
  <si>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</si>
  <si>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</si>
  <si>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</si>
  <si>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</si>
  <si>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</si>
  <si>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</si>
  <si>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</si>
  <si>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</si>
  <si>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</si>
  <si>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</si>
  <si>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</si>
  <si>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</si>
  <si>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</si>
  <si>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</si>
  <si>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</si>
  <si>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</si>
  <si>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</si>
  <si>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</si>
  <si>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</si>
  <si>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</si>
  <si>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</si>
  <si>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</si>
  <si>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</si>
  <si>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</si>
  <si>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</si>
  <si>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</si>
  <si>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</si>
  <si>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</si>
  <si>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</si>
  <si>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</si>
  <si>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</si>
  <si>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</si>
  <si>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</si>
  <si>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</si>
  <si>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</si>
  <si>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</si>
  <si>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</si>
  <si>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</si>
  <si>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</si>
  <si>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</si>
  <si>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</si>
  <si>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</si>
  <si>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</si>
  <si>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</si>
  <si>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</si>
  <si>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</si>
  <si>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</si>
  <si>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</si>
  <si>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</si>
  <si>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</si>
  <si>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</si>
  <si>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</si>
  <si>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</si>
  <si>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</si>
  <si>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</si>
  <si>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</si>
  <si>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</si>
  <si>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</si>
  <si>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</si>
  <si>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</si>
  <si>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</si>
  <si>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</si>
  <si>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</si>
  <si>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</si>
  <si>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</si>
  <si>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</si>
  <si>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</si>
  <si>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</si>
  <si>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</si>
  <si>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</si>
  <si>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</si>
  <si>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</si>
  <si>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</si>
  <si>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</si>
  <si>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</si>
  <si>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</si>
  <si>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</si>
  <si>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</si>
  <si>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</si>
  <si>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</si>
  <si>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</si>
  <si>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</si>
  <si>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</si>
  <si>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</si>
  <si>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</si>
  <si>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</si>
  <si>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</si>
  <si>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</si>
  <si>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</si>
  <si>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</si>
  <si>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</si>
  <si>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</si>
  <si>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</si>
  <si>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</si>
  <si>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</si>
  <si>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</si>
  <si>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</si>
  <si>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</si>
  <si>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</si>
  <si>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</si>
  <si>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</si>
  <si>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</si>
  <si>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</si>
  <si>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</si>
  <si>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</si>
  <si>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</si>
  <si>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</si>
  <si>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</si>
  <si>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</si>
  <si>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</si>
  <si>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</si>
  <si>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</si>
  <si>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</si>
  <si>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</si>
  <si>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</si>
  <si>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</si>
  <si>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</si>
  <si>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</si>
  <si>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</si>
  <si>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</si>
  <si>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</si>
  <si>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</si>
  <si>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</si>
  <si>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</si>
  <si>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</si>
  <si>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</si>
  <si>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</si>
  <si>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</si>
  <si>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</si>
  <si>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</si>
  <si>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</si>
  <si>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</si>
  <si>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</si>
  <si>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</si>
  <si>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</si>
  <si>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</si>
  <si>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</si>
  <si>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</si>
  <si>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</si>
  <si>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</si>
  <si>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</si>
  <si>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</si>
  <si>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</si>
  <si>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</si>
  <si>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</si>
  <si>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</si>
  <si>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</si>
  <si>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</si>
  <si>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</si>
  <si>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</si>
  <si>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</si>
  <si>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</si>
  <si>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</si>
  <si>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</si>
  <si>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</si>
  <si>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</si>
  <si>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</si>
  <si>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</si>
  <si>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</si>
  <si>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</si>
  <si>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</si>
  <si>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</si>
  <si>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</si>
  <si>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</si>
  <si>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</si>
  <si>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</si>
  <si>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</si>
  <si>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</si>
  <si>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</si>
  <si>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</si>
  <si>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</si>
  <si>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</si>
  <si>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</si>
  <si>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</si>
  <si>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</si>
  <si>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</si>
  <si>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</si>
  <si>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</si>
  <si>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</si>
  <si>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</si>
  <si>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</si>
  <si>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</si>
  <si>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</si>
  <si>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</si>
  <si>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</si>
  <si>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</si>
  <si>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</si>
  <si>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</si>
  <si>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</si>
  <si>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</si>
  <si>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</si>
  <si>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</si>
  <si>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</si>
  <si>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</si>
  <si>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</si>
  <si>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</si>
  <si>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</si>
  <si>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</si>
  <si>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</si>
  <si>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</si>
  <si>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</si>
  <si>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</si>
  <si>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</si>
  <si>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</si>
  <si>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</si>
  <si>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</si>
  <si>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</si>
  <si>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</si>
  <si>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</si>
  <si>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</si>
  <si>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</si>
  <si>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</si>
  <si>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</si>
  <si>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</si>
  <si>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</si>
  <si>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</si>
  <si>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</si>
  <si>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</si>
  <si>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</si>
  <si>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</si>
  <si>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</si>
  <si>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</si>
  <si>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</si>
  <si>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</si>
  <si>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</si>
  <si>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</si>
  <si>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</si>
  <si>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</si>
  <si>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</si>
  <si>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</si>
  <si>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</si>
  <si>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</si>
  <si>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</si>
  <si>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</si>
  <si>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</si>
  <si>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</si>
  <si>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</si>
  <si>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</si>
  <si>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</si>
  <si>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</si>
  <si>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</si>
  <si>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</si>
  <si>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</si>
  <si>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</si>
  <si>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</si>
  <si>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</si>
  <si>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</si>
  <si>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</si>
  <si>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</si>
  <si>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</si>
  <si>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</si>
  <si>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</si>
  <si>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</si>
  <si>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</si>
  <si>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</si>
  <si>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</si>
  <si>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</si>
  <si>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</si>
  <si>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</si>
  <si>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</si>
  <si>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</si>
  <si>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</si>
  <si>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</si>
  <si>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</si>
  <si>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</si>
  <si>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</si>
  <si>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</si>
  <si>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</si>
  <si>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</si>
  <si>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</si>
  <si>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</si>
  <si>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</si>
  <si>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</si>
  <si>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</si>
  <si>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</si>
  <si>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</si>
  <si>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</si>
  <si>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</si>
  <si>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</si>
  <si>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</si>
  <si>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</si>
  <si>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</si>
  <si>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</si>
  <si>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</si>
  <si>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</si>
  <si>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</si>
  <si>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</si>
  <si>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</si>
  <si>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</si>
  <si>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</si>
  <si>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</si>
  <si>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</si>
  <si>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</si>
  <si>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</si>
  <si>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</si>
  <si>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</si>
  <si>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</si>
  <si>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</si>
  <si>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</si>
  <si>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</si>
  <si>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</si>
  <si>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</si>
  <si>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</si>
  <si>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</si>
  <si>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</si>
  <si>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</si>
  <si>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</si>
  <si>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</si>
  <si>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</si>
  <si>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</si>
  <si>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</si>
  <si>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</si>
  <si>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</si>
  <si>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</si>
  <si>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</si>
  <si>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</si>
  <si>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</si>
  <si>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</si>
  <si>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</si>
  <si>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</si>
  <si>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</si>
  <si>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</si>
  <si>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</si>
  <si>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</si>
  <si>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</si>
  <si>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</si>
  <si>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</si>
  <si>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</si>
  <si>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</si>
  <si>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</si>
  <si>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</si>
  <si>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</si>
  <si>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</si>
  <si>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</si>
  <si>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</si>
  <si>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</si>
  <si>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</si>
  <si>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</si>
  <si>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</si>
  <si>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</si>
  <si>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</si>
  <si>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</si>
  <si>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</si>
  <si>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</si>
  <si>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</si>
  <si>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</si>
  <si>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</si>
  <si>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</si>
  <si>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</si>
  <si>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</si>
  <si>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</si>
  <si>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</si>
  <si>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</si>
  <si>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</si>
  <si>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</si>
  <si>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</si>
  <si>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</si>
  <si>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</si>
  <si>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</si>
  <si>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</si>
  <si>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</si>
  <si>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</si>
  <si>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</si>
  <si>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</si>
  <si>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</si>
  <si>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</si>
  <si>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</si>
  <si>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</si>
  <si>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</si>
  <si>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</si>
  <si>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</si>
  <si>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</si>
  <si>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</si>
  <si>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</si>
  <si>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</si>
  <si>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</si>
  <si>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</si>
  <si>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</si>
  <si>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</si>
  <si>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</si>
  <si>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</si>
  <si>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</si>
  <si>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</si>
  <si>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</si>
  <si>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</si>
  <si>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</si>
  <si>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</si>
  <si>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</si>
  <si>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</si>
  <si>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</si>
  <si>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</si>
  <si>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</si>
  <si>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</si>
  <si>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</si>
  <si>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</si>
  <si>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</si>
  <si>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</si>
  <si>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</si>
  <si>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</si>
  <si>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</si>
  <si>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</si>
  <si>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</si>
  <si>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</si>
  <si>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</si>
  <si>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</si>
  <si>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</si>
  <si>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</si>
  <si>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</si>
  <si>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</si>
  <si>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</si>
  <si>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</si>
  <si>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</si>
  <si>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</si>
  <si>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</si>
  <si>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</si>
  <si>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</si>
  <si>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</si>
  <si>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</si>
  <si>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</si>
  <si>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</si>
  <si>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</si>
  <si>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</si>
  <si>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</si>
  <si>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</si>
  <si>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</si>
  <si>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</si>
  <si>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</si>
  <si>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</si>
  <si>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</si>
  <si>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</si>
  <si>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</si>
  <si>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</si>
  <si>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</si>
  <si>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</si>
  <si>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</si>
  <si>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</si>
  <si>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</si>
  <si>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</si>
  <si>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</si>
  <si>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</si>
  <si>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</si>
  <si>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</si>
  <si>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</si>
  <si>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</si>
  <si>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</si>
  <si>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</si>
  <si>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</si>
  <si>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</si>
  <si>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</si>
  <si>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</si>
  <si>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</si>
  <si>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</si>
  <si>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</si>
  <si>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JABAR D09_08_PUSPARAJA</t>
  </si>
  <si>
    <t>STO : SPA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</si>
</sst>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0"/>
  <sheetViews>
    <sheetView tabSelected="1" zoomScale="55" zoomScaleNormal="55" zoomScaleSheetLayoutView="25" workbookViewId="0">
      <selection activeCell="G268" sqref="G268"/>
    </sheetView>
  </sheetViews>
  <sheetFormatPr defaultColWidth="10.5" defaultRowHeight="14"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3203125" style="87" customWidth="1"/>
    <col min="13" max="13" width="10.5" style="88"/>
    <col min="14" max="24" width="10.5" style="89"/>
    <col min="25" max="16256" width="10.5" style="4"/>
    <col min="16257" max="16384" width="3.75" style="4" customWidth="1"/>
  </cols>
  <sheetData>
    <row r="1" spans="1:12" ht="15.5" x14ac:dyDescent="0.35">
      <c r="A1" s="83" t="s">
        <v>506</v>
      </c>
      <c r="B1" s="84"/>
      <c r="C1"/>
      <c r="D1" s="1"/>
      <c r="E1" s="1"/>
      <c r="F1" s="2"/>
      <c r="G1" s="3"/>
    </row>
    <row r="2" spans="1:12" ht="15.5" x14ac:dyDescent="0.35">
      <c r="A2" s="83" t="s">
        <v>507</v>
      </c>
      <c r="B2" s="84"/>
      <c r="C2"/>
      <c r="D2" s="1"/>
      <c r="E2" s="1"/>
      <c r="F2" s="2"/>
      <c r="G2" s="3"/>
    </row>
    <row r="3" spans="1:12" ht="15.5" x14ac:dyDescent="0.35">
      <c r="A3" s="5" t="s">
        <v>584</v>
      </c>
      <c r="B3" s="5"/>
      <c r="C3" s="5"/>
      <c r="D3" s="1"/>
      <c r="E3" s="1"/>
      <c r="F3" s="2"/>
      <c r="G3" s="3"/>
    </row>
    <row r="4" spans="1:12" ht="15.5" x14ac:dyDescent="0.35">
      <c r="A4" s="5" t="s">
        <v>585</v>
      </c>
      <c r="B4" s="5"/>
      <c r="C4" s="6"/>
      <c r="D4" s="1"/>
      <c r="E4" s="1"/>
      <c r="F4" s="2"/>
      <c r="G4" s="3"/>
    </row>
    <row r="5" spans="1:12" ht="15.65" customHeight="1" x14ac:dyDescent="0.35">
      <c r="D5" s="7"/>
      <c r="E5" s="1"/>
      <c r="F5" s="1"/>
      <c r="G5" s="1"/>
      <c r="H5" s="1"/>
      <c r="I5" s="1"/>
      <c r="J5" s="1"/>
      <c r="K5" s="1"/>
    </row>
    <row r="6" spans="1:12" x14ac:dyDescent="0.3">
      <c r="A6" s="96" t="s">
        <v>2</v>
      </c>
      <c r="B6" s="97" t="s">
        <v>3</v>
      </c>
      <c r="C6" s="97" t="s">
        <v>4</v>
      </c>
      <c r="D6" s="97" t="s">
        <v>5</v>
      </c>
      <c r="E6" s="98" t="s">
        <v>583</v>
      </c>
      <c r="F6" s="98"/>
      <c r="G6" s="95" t="s">
        <v>0</v>
      </c>
      <c r="H6" s="94" t="s">
        <v>6</v>
      </c>
      <c r="I6" s="94"/>
      <c r="J6" s="94"/>
      <c r="K6" s="93" t="s">
        <v>1</v>
      </c>
    </row>
    <row r="7" spans="1:12" x14ac:dyDescent="0.3">
      <c r="A7" s="96"/>
      <c r="B7" s="97"/>
      <c r="C7" s="97"/>
      <c r="D7" s="97"/>
      <c r="E7" s="82" t="s">
        <v>7</v>
      </c>
      <c r="F7" s="82" t="s">
        <v>8</v>
      </c>
      <c r="G7" s="95"/>
      <c r="H7" s="8" t="s">
        <v>7</v>
      </c>
      <c r="I7" s="8" t="s">
        <v>8</v>
      </c>
      <c r="J7" s="8" t="s">
        <v>9</v>
      </c>
      <c r="K7" s="93"/>
    </row>
    <row r="8" spans="1:12" ht="14.5" x14ac:dyDescent="0.3">
      <c r="A8" s="77" t="s">
        <v>10</v>
      </c>
      <c r="B8" s="9" t="s">
        <v>11</v>
      </c>
      <c r="C8" s="10"/>
      <c r="D8" s="10"/>
      <c r="E8" s="11"/>
      <c r="F8" s="11"/>
      <c r="G8" s="11"/>
      <c r="H8" s="12"/>
      <c r="I8" s="12"/>
      <c r="J8" s="12"/>
      <c r="K8" s="12"/>
    </row>
    <row r="9" spans="1:12" ht="29"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29"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29"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29"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29"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29"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29"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29"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29"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29"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29"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29"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29"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29"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29"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29"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29"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29"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29"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29"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29"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29"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29" hidden="1" x14ac:dyDescent="0.3">
      <c r="A31" s="67">
        <v>23</v>
      </c>
      <c r="B31" s="79" t="s">
        <v>57</v>
      </c>
      <c r="C31" s="20" t="s">
        <v>58</v>
      </c>
      <c r="D31" s="21" t="s">
        <v>14</v>
      </c>
      <c r="E31" s="76">
        <v>16229</v>
      </c>
      <c r="F31" s="76">
        <v>4321</v>
      </c>
      <c r="G31" s="16"/>
      <c r="H31" s="16">
        <f t="shared" si="1"/>
        <v>0</v>
      </c>
      <c r="I31" s="16">
        <f t="shared" si="2"/>
        <v>0</v>
      </c>
      <c r="J31" s="16">
        <f t="shared" si="3"/>
        <v>0</v>
      </c>
      <c r="K31" s="17"/>
      <c r="L31" s="87">
        <v>0</v>
      </c>
    </row>
    <row r="32" spans="1:12" ht="29"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29" hidden="1"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29"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29"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29"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29"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29" x14ac:dyDescent="0.3">
      <c r="A38" s="67">
        <v>30</v>
      </c>
      <c r="B38" s="22" t="s">
        <v>72</v>
      </c>
      <c r="C38" s="20" t="s">
        <v>73</v>
      </c>
      <c r="D38" s="21" t="s">
        <v>74</v>
      </c>
      <c r="E38" s="76">
        <v>0</v>
      </c>
      <c r="F38" s="76">
        <v>45500</v>
      </c>
      <c r="G38" s="16">
        <v>12</v>
      </c>
      <c r="H38" s="16">
        <f t="shared" si="1"/>
        <v>0</v>
      </c>
      <c r="I38" s="16">
        <f t="shared" si="2"/>
        <v>546000</v>
      </c>
      <c r="J38" s="16">
        <f t="shared" si="3"/>
        <v>546000</v>
      </c>
      <c r="K38" s="17"/>
      <c r="M38" s="88" t="s">
        <v>485</v>
      </c>
    </row>
    <row r="39" spans="1:13" ht="29"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29"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29"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29"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29"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29"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29"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29"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29"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29"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29"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ht="14.5" x14ac:dyDescent="0.3">
      <c r="A50" s="67">
        <v>42</v>
      </c>
      <c r="B50" s="25" t="s">
        <v>97</v>
      </c>
      <c r="C50" s="26" t="s">
        <v>98</v>
      </c>
      <c r="D50" s="27" t="s">
        <v>14</v>
      </c>
      <c r="E50" s="76">
        <v>4714</v>
      </c>
      <c r="F50" s="76">
        <v>1352</v>
      </c>
      <c r="G50" s="16">
        <v>39</v>
      </c>
      <c r="H50" s="16">
        <f t="shared" si="1"/>
        <v>183846</v>
      </c>
      <c r="I50" s="16">
        <f t="shared" si="2"/>
        <v>52728</v>
      </c>
      <c r="J50" s="16">
        <f t="shared" si="3"/>
        <v>236574</v>
      </c>
      <c r="K50" s="18"/>
    </row>
    <row r="51" spans="1:24" ht="29" x14ac:dyDescent="0.3">
      <c r="A51" s="67">
        <v>43</v>
      </c>
      <c r="B51" s="25" t="s">
        <v>99</v>
      </c>
      <c r="C51" s="26" t="s">
        <v>100</v>
      </c>
      <c r="D51" s="27" t="s">
        <v>63</v>
      </c>
      <c r="E51" s="76">
        <v>59093</v>
      </c>
      <c r="F51" s="76">
        <v>2730</v>
      </c>
      <c r="G51" s="16">
        <v>3</v>
      </c>
      <c r="H51" s="16">
        <f t="shared" si="1"/>
        <v>177279</v>
      </c>
      <c r="I51" s="16">
        <f t="shared" si="2"/>
        <v>8190</v>
      </c>
      <c r="J51" s="16">
        <f t="shared" si="3"/>
        <v>185469</v>
      </c>
      <c r="K51" s="18"/>
    </row>
    <row r="52" spans="1:24" ht="29"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t="14.5"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29"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29"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t="14.5"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29"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3.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58" hidden="1" x14ac:dyDescent="0.3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58"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58"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58"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1.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1.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01.5"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01.5"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3.5" hidden="1" x14ac:dyDescent="0.3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3.5" hidden="1" x14ac:dyDescent="0.3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3.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3.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3.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3.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1.5" x14ac:dyDescent="0.3">
      <c r="A73" s="67">
        <v>65</v>
      </c>
      <c r="B73" s="90" t="s">
        <v>481</v>
      </c>
      <c r="C73" s="65" t="s">
        <v>482</v>
      </c>
      <c r="D73" s="30" t="s">
        <v>63</v>
      </c>
      <c r="E73" s="71">
        <v>1359770</v>
      </c>
      <c r="F73" s="71">
        <v>150602</v>
      </c>
      <c r="G73" s="16">
        <v>9</v>
      </c>
      <c r="H73" s="16">
        <f t="shared" si="1"/>
        <v>12237930</v>
      </c>
      <c r="I73" s="16">
        <f t="shared" si="2"/>
        <v>1355418</v>
      </c>
      <c r="J73" s="16">
        <f t="shared" si="3"/>
        <v>13593348</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customHeight="1" x14ac:dyDescent="0.3">
      <c r="A75" s="67">
        <v>67</v>
      </c>
      <c r="B75" s="68" t="s">
        <v>494</v>
      </c>
      <c r="C75" s="66" t="s">
        <v>141</v>
      </c>
      <c r="D75" s="70" t="s">
        <v>63</v>
      </c>
      <c r="E75" s="72">
        <v>528079</v>
      </c>
      <c r="F75" s="72">
        <v>661780</v>
      </c>
      <c r="G75" s="16">
        <v>0</v>
      </c>
      <c r="H75" s="16">
        <f t="shared" si="4"/>
        <v>0</v>
      </c>
      <c r="I75" s="16">
        <f t="shared" si="5"/>
        <v>0</v>
      </c>
      <c r="J75" s="16">
        <f t="shared" si="6"/>
        <v>0</v>
      </c>
      <c r="K75" s="17"/>
    </row>
    <row r="76" spans="1:24" ht="43.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3.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43.5"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43.5"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43.5"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43.5"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29"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29" x14ac:dyDescent="0.3">
      <c r="A83" s="67">
        <v>75</v>
      </c>
      <c r="B83" s="28" t="s">
        <v>150</v>
      </c>
      <c r="C83" s="29" t="s">
        <v>151</v>
      </c>
      <c r="D83" s="30" t="s">
        <v>63</v>
      </c>
      <c r="E83" s="76">
        <v>325150</v>
      </c>
      <c r="F83" s="76">
        <v>30575</v>
      </c>
      <c r="G83" s="16">
        <v>3</v>
      </c>
      <c r="H83" s="16">
        <f t="shared" si="4"/>
        <v>975450</v>
      </c>
      <c r="I83" s="16">
        <f t="shared" si="5"/>
        <v>91725</v>
      </c>
      <c r="J83" s="16">
        <f t="shared" si="6"/>
        <v>1067175</v>
      </c>
      <c r="K83" s="17"/>
    </row>
    <row r="84" spans="1:24" ht="29"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29"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29"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29"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29" hidden="1" x14ac:dyDescent="0.3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29" hidden="1" x14ac:dyDescent="0.3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t="14.5"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29"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29"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29"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29"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t="14.5"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t="14.5" hidden="1" x14ac:dyDescent="0.3">
      <c r="A96" s="67">
        <v>88</v>
      </c>
      <c r="B96" s="36" t="s">
        <v>177</v>
      </c>
      <c r="C96" s="29" t="s">
        <v>178</v>
      </c>
      <c r="D96" s="37" t="s">
        <v>179</v>
      </c>
      <c r="E96" s="76">
        <v>30190</v>
      </c>
      <c r="F96" s="76">
        <v>36342</v>
      </c>
      <c r="G96" s="16"/>
      <c r="H96" s="16">
        <f t="shared" si="4"/>
        <v>0</v>
      </c>
      <c r="I96" s="16">
        <f t="shared" si="5"/>
        <v>0</v>
      </c>
      <c r="J96" s="16">
        <f t="shared" si="6"/>
        <v>0</v>
      </c>
      <c r="K96" s="17"/>
    </row>
    <row r="97" spans="1:15" ht="29"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29"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29"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43.5"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29"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29"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29"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29"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29"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29"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29"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29"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29"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3.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3.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3.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3.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3.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29"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29"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29"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29"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29"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29"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29"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29"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29"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29"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29"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29"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29"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29"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29"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29"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29"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29"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3.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3.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3.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t="14.5"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29"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3.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29"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29"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29"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29"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29"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29"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3.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3.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29"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t="14.5"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t="14.5"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58"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3.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3.5" hidden="1" x14ac:dyDescent="0.3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3.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3.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3.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3.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3.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3.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3.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29"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58" hidden="1" x14ac:dyDescent="0.3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29"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29"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29"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29"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29"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t="14.5"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t="14.5"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t="14.5"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29"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29"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29"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29"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29"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29"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29"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29"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29"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29"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29"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29"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29"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29"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29"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29"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29"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29"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29"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29"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29"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29"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29"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29"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29"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29"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29"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29"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29"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29"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29"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29"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t="14.5"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t="14.5"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t="14.5"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t="14.5"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t="14.5"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t="14.5"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29"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29"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29"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t="14.5"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t="14.5"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29"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29" hidden="1" x14ac:dyDescent="0.3">
      <c r="A214" s="67">
        <v>206</v>
      </c>
      <c r="B214" s="80" t="s">
        <v>497</v>
      </c>
      <c r="C214" s="66" t="s">
        <v>498</v>
      </c>
      <c r="D214" s="70" t="s">
        <v>63</v>
      </c>
      <c r="E214" s="72">
        <v>134381</v>
      </c>
      <c r="F214" s="72">
        <v>34271</v>
      </c>
      <c r="G214" s="16"/>
      <c r="H214" s="16">
        <f t="shared" si="10"/>
        <v>0</v>
      </c>
      <c r="I214" s="16">
        <f t="shared" si="11"/>
        <v>0</v>
      </c>
      <c r="J214" s="16">
        <f t="shared" si="12"/>
        <v>0</v>
      </c>
      <c r="K214" s="17"/>
    </row>
    <row r="215" spans="1:11" ht="29"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t="14.5"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t="14.5"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29"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t="14.5"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29"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29"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t="14.5"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3.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3.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29" x14ac:dyDescent="0.3">
      <c r="A225" s="67">
        <v>217</v>
      </c>
      <c r="B225" s="78" t="s">
        <v>501</v>
      </c>
      <c r="C225" s="66" t="s">
        <v>502</v>
      </c>
      <c r="D225" s="70" t="s">
        <v>63</v>
      </c>
      <c r="E225" s="72">
        <v>17056</v>
      </c>
      <c r="F225" s="72">
        <v>4736</v>
      </c>
      <c r="G225" s="16">
        <v>19</v>
      </c>
      <c r="H225" s="16">
        <f t="shared" si="10"/>
        <v>324064</v>
      </c>
      <c r="I225" s="16">
        <f t="shared" si="11"/>
        <v>89984</v>
      </c>
      <c r="J225" s="16">
        <f t="shared" si="12"/>
        <v>414048</v>
      </c>
      <c r="K225" s="18"/>
    </row>
    <row r="226" spans="1:13" ht="43.5" x14ac:dyDescent="0.3">
      <c r="A226" s="67">
        <v>218</v>
      </c>
      <c r="B226" s="78" t="s">
        <v>503</v>
      </c>
      <c r="C226" s="66" t="s">
        <v>504</v>
      </c>
      <c r="D226" s="70" t="s">
        <v>505</v>
      </c>
      <c r="E226" s="71">
        <v>0</v>
      </c>
      <c r="F226" s="71">
        <v>8000000</v>
      </c>
      <c r="G226" s="16">
        <v>1</v>
      </c>
      <c r="H226" s="16">
        <f t="shared" si="10"/>
        <v>0</v>
      </c>
      <c r="I226" s="16">
        <f t="shared" si="11"/>
        <v>8000000</v>
      </c>
      <c r="J226" s="16">
        <f t="shared" si="12"/>
        <v>8000000</v>
      </c>
      <c r="K226" s="18"/>
    </row>
    <row r="227" spans="1:13" ht="43.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3.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29"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t="14.5"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t="14.5"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t="14.5"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t="14.5"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t="14.5"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t="14.5"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t="14.5"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t="14.5"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t="14.5"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29"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29"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t="14.5"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t="14.5"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t="14.5"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t="14.5"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t="14.5"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t="14.5"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t="14.5"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58"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58"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3.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3.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3.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3.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58"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3.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3.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29"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3.5" x14ac:dyDescent="0.3">
      <c r="A258" s="67">
        <v>250</v>
      </c>
      <c r="B258" s="55" t="s">
        <v>529</v>
      </c>
      <c r="C258" s="75" t="s">
        <v>530</v>
      </c>
      <c r="D258" s="56" t="s">
        <v>125</v>
      </c>
      <c r="E258" s="76">
        <v>1033700</v>
      </c>
      <c r="F258" s="76">
        <v>203261</v>
      </c>
      <c r="G258" s="16">
        <v>75</v>
      </c>
      <c r="H258" s="16">
        <f t="shared" si="10"/>
        <v>77527500</v>
      </c>
      <c r="I258" s="16">
        <f t="shared" si="11"/>
        <v>15244575</v>
      </c>
      <c r="J258" s="16">
        <f t="shared" si="12"/>
        <v>92772075</v>
      </c>
      <c r="K258" s="18"/>
    </row>
    <row r="259" spans="1:11" ht="29"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t="14.5"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3.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29"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29"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t="14.5"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29"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t="14.5"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29" x14ac:dyDescent="0.3">
      <c r="A267" s="67">
        <v>259</v>
      </c>
      <c r="B267" s="55" t="s">
        <v>550</v>
      </c>
      <c r="C267" s="75" t="s">
        <v>551</v>
      </c>
      <c r="D267" s="56" t="s">
        <v>14</v>
      </c>
      <c r="E267" s="76">
        <v>6600</v>
      </c>
      <c r="F267" s="76">
        <v>4571</v>
      </c>
      <c r="G267" s="16">
        <v>3920</v>
      </c>
      <c r="H267" s="16">
        <f t="shared" si="13"/>
        <v>25872000</v>
      </c>
      <c r="I267" s="16">
        <f t="shared" si="14"/>
        <v>17918320</v>
      </c>
      <c r="J267" s="16">
        <f t="shared" si="15"/>
        <v>43790320</v>
      </c>
      <c r="K267" s="18"/>
    </row>
    <row r="268" spans="1:11" ht="29"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29"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29"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29" x14ac:dyDescent="0.3">
      <c r="A271" s="67">
        <v>263</v>
      </c>
      <c r="B271" s="55" t="s">
        <v>558</v>
      </c>
      <c r="C271" s="75" t="s">
        <v>559</v>
      </c>
      <c r="D271" s="56" t="s">
        <v>63</v>
      </c>
      <c r="E271" s="76">
        <v>29000</v>
      </c>
      <c r="F271" s="76">
        <v>16882</v>
      </c>
      <c r="G271" s="16">
        <v>16</v>
      </c>
      <c r="H271" s="16">
        <f t="shared" si="13"/>
        <v>464000</v>
      </c>
      <c r="I271" s="16">
        <f t="shared" si="14"/>
        <v>270112</v>
      </c>
      <c r="J271" s="16">
        <f t="shared" si="15"/>
        <v>734112</v>
      </c>
      <c r="K271" s="18"/>
    </row>
    <row r="272" spans="1:11" ht="29" x14ac:dyDescent="0.3">
      <c r="A272" s="67">
        <v>264</v>
      </c>
      <c r="B272" s="55" t="s">
        <v>560</v>
      </c>
      <c r="C272" s="75" t="s">
        <v>561</v>
      </c>
      <c r="D272" s="56" t="s">
        <v>63</v>
      </c>
      <c r="E272" s="76">
        <v>29000</v>
      </c>
      <c r="F272" s="76">
        <v>14963</v>
      </c>
      <c r="G272" s="16">
        <v>56</v>
      </c>
      <c r="H272" s="16">
        <f t="shared" si="13"/>
        <v>1624000</v>
      </c>
      <c r="I272" s="16">
        <f t="shared" si="14"/>
        <v>837928</v>
      </c>
      <c r="J272" s="16">
        <f t="shared" si="15"/>
        <v>2461928</v>
      </c>
      <c r="K272" s="18"/>
    </row>
    <row r="273" spans="1:11" ht="29" x14ac:dyDescent="0.3">
      <c r="A273" s="67">
        <v>265</v>
      </c>
      <c r="B273" s="55" t="s">
        <v>562</v>
      </c>
      <c r="C273" s="75" t="s">
        <v>563</v>
      </c>
      <c r="D273" s="56" t="s">
        <v>63</v>
      </c>
      <c r="E273" s="76">
        <v>30248</v>
      </c>
      <c r="F273" s="76">
        <v>16882</v>
      </c>
      <c r="G273" s="16">
        <v>20</v>
      </c>
      <c r="H273" s="16">
        <f t="shared" si="13"/>
        <v>604960</v>
      </c>
      <c r="I273" s="16">
        <f t="shared" si="14"/>
        <v>337640</v>
      </c>
      <c r="J273" s="16">
        <f t="shared" si="15"/>
        <v>942600</v>
      </c>
      <c r="K273" s="18"/>
    </row>
    <row r="274" spans="1:11" ht="58"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29"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29"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29"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29"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58"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58"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58"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58"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5" customHeight="1" x14ac:dyDescent="0.3">
      <c r="A283" s="99" t="s">
        <v>7</v>
      </c>
      <c r="B283" s="99"/>
      <c r="C283" s="99"/>
      <c r="D283" s="57"/>
      <c r="E283" s="57"/>
      <c r="F283" s="57"/>
      <c r="G283" s="58">
        <f>SUMPRODUCT($E$9:$E$282,G9:G282)</f>
        <v>119991029</v>
      </c>
      <c r="H283" s="100">
        <f>SUM(H9:H282)</f>
        <v>119991029</v>
      </c>
      <c r="I283" s="100"/>
      <c r="J283" s="100"/>
      <c r="K283" s="59"/>
    </row>
    <row r="284" spans="1:11" ht="15.5" x14ac:dyDescent="0.3">
      <c r="A284" s="99" t="s">
        <v>8</v>
      </c>
      <c r="B284" s="99"/>
      <c r="C284" s="99"/>
      <c r="D284" s="57"/>
      <c r="E284" s="57"/>
      <c r="F284" s="57"/>
      <c r="G284" s="58">
        <f>SUMPRODUCT($F$9:$F$282,G9:G282)</f>
        <v>44752620</v>
      </c>
      <c r="H284" s="100">
        <f>SUM(I9:I282)</f>
        <v>44752620</v>
      </c>
      <c r="I284" s="100"/>
      <c r="J284" s="100"/>
      <c r="K284" s="59"/>
    </row>
    <row r="285" spans="1:11" ht="15.65" customHeight="1" x14ac:dyDescent="0.3">
      <c r="A285" s="99" t="s">
        <v>9</v>
      </c>
      <c r="B285" s="99"/>
      <c r="C285" s="99"/>
      <c r="D285" s="57"/>
      <c r="E285" s="57"/>
      <c r="F285" s="57"/>
      <c r="G285" s="58">
        <f>SUM(G283:G284)</f>
        <v>164743649</v>
      </c>
      <c r="H285" s="100">
        <f>H283+H284</f>
        <v>164743649</v>
      </c>
      <c r="I285" s="100"/>
      <c r="J285" s="100"/>
      <c r="K285" s="59"/>
    </row>
    <row r="286" spans="1:11" ht="14.5" hidden="1" x14ac:dyDescent="0.35">
      <c r="G286" s="62"/>
      <c r="J286" s="63" t="b">
        <f>H285=G285</f>
        <v>1</v>
      </c>
    </row>
    <row r="289" spans="7:7" x14ac:dyDescent="0.3">
      <c r="G289" s="64">
        <f>8*G73</f>
        <v>72</v>
      </c>
    </row>
    <row r="290" spans="7:7" x14ac:dyDescent="0.3">
      <c r="G290" s="64">
        <f>G285/G289</f>
        <v>2288106.236111111</v>
      </c>
    </row>
  </sheetData>
  <autoFilter ref="A8:XAF286" xr:uid="{00000000-0009-0000-0000-000000000000}">
    <filterColumn colId="6">
      <filters>
        <filter val="1"/>
        <filter val="10"/>
        <filter val="18"/>
        <filter val="2"/>
        <filter val="250"/>
        <filter val="26"/>
        <filter val="27,886,896"/>
        <filter val="3,820"/>
        <filter val="37"/>
        <filter val="49,456,868"/>
        <filter val="5"/>
        <filter val="6"/>
        <filter val="77,343,764"/>
        <filter val="8"/>
      </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sindy ayu</cp:lastModifiedBy>
  <dcterms:created xsi:type="dcterms:W3CDTF">2020-12-11T06:26:35Z</dcterms:created>
  <dcterms:modified xsi:type="dcterms:W3CDTF">2025-07-03T08:53:37Z</dcterms:modified>
</cp:coreProperties>
</file>